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办公\3-文、会\2021\0730-36次常委会57次主任会\上会材料\财政\上半年预算执行情况报告7.21\上半年预算执行情况报告7.21\"/>
    </mc:Choice>
  </mc:AlternateContent>
  <xr:revisionPtr revIDLastSave="0" documentId="13_ncr:1_{A3414046-22E3-40EB-B259-C5FD77F08FFD}" xr6:coauthVersionLast="47" xr6:coauthVersionMax="47" xr10:uidLastSave="{00000000-0000-0000-0000-000000000000}"/>
  <bookViews>
    <workbookView xWindow="7460" yWindow="2080" windowWidth="22280" windowHeight="17630" xr2:uid="{00000000-000D-0000-FFFF-FFFF00000000}"/>
  </bookViews>
  <sheets>
    <sheet name="2021年1-6月收入" sheetId="1" r:id="rId1"/>
    <sheet name="2021年1-6月支出" sheetId="2" r:id="rId2"/>
  </sheets>
  <definedNames>
    <definedName name="_xlnm.Print_Area" localSheetId="0">'2021年1-6月收入'!$A$1:$F$26</definedName>
    <definedName name="_xlnm.Print_Area" localSheetId="1">'2021年1-6月支出'!$A$1:$J$29</definedName>
  </definedNames>
  <calcPr calcId="191029"/>
</workbook>
</file>

<file path=xl/calcChain.xml><?xml version="1.0" encoding="utf-8"?>
<calcChain xmlns="http://schemas.openxmlformats.org/spreadsheetml/2006/main">
  <c r="B29" i="2" l="1"/>
  <c r="H29" i="2" s="1"/>
  <c r="J28" i="2"/>
  <c r="B28" i="2"/>
  <c r="H28" i="2" s="1"/>
  <c r="B27" i="2"/>
  <c r="H27" i="2" s="1"/>
  <c r="J26" i="2"/>
  <c r="B26" i="2"/>
  <c r="H26" i="2" s="1"/>
  <c r="J25" i="2"/>
  <c r="B25" i="2"/>
  <c r="H25" i="2" s="1"/>
  <c r="J24" i="2"/>
  <c r="B24" i="2"/>
  <c r="H24" i="2" s="1"/>
  <c r="J23" i="2"/>
  <c r="B23" i="2"/>
  <c r="H23" i="2" s="1"/>
  <c r="J22" i="2"/>
  <c r="H22" i="2"/>
  <c r="B22" i="2"/>
  <c r="J21" i="2"/>
  <c r="B21" i="2"/>
  <c r="H21" i="2" s="1"/>
  <c r="J20" i="2"/>
  <c r="B20" i="2"/>
  <c r="H20" i="2" s="1"/>
  <c r="J19" i="2"/>
  <c r="B19" i="2"/>
  <c r="H19" i="2" s="1"/>
  <c r="J18" i="2"/>
  <c r="B18" i="2"/>
  <c r="H18" i="2" s="1"/>
  <c r="J17" i="2"/>
  <c r="B17" i="2"/>
  <c r="H17" i="2" s="1"/>
  <c r="J16" i="2"/>
  <c r="B16" i="2"/>
  <c r="H16" i="2" s="1"/>
  <c r="J15" i="2"/>
  <c r="B15" i="2"/>
  <c r="H15" i="2" s="1"/>
  <c r="J14" i="2"/>
  <c r="H14" i="2"/>
  <c r="B14" i="2"/>
  <c r="J13" i="2"/>
  <c r="B13" i="2"/>
  <c r="H13" i="2" s="1"/>
  <c r="J12" i="2"/>
  <c r="B12" i="2"/>
  <c r="H12" i="2" s="1"/>
  <c r="J11" i="2"/>
  <c r="B11" i="2"/>
  <c r="H11" i="2" s="1"/>
  <c r="L10" i="2"/>
  <c r="M10" i="2" s="1"/>
  <c r="J10" i="2"/>
  <c r="B10" i="2"/>
  <c r="H10" i="2" s="1"/>
  <c r="J9" i="2"/>
  <c r="B9" i="2"/>
  <c r="H9" i="2" s="1"/>
  <c r="J8" i="2"/>
  <c r="B8" i="2"/>
  <c r="H8" i="2" s="1"/>
  <c r="J7" i="2"/>
  <c r="B7" i="2"/>
  <c r="H7" i="2" s="1"/>
  <c r="G6" i="2"/>
  <c r="J6" i="2" s="1"/>
  <c r="F6" i="2"/>
  <c r="E6" i="2"/>
  <c r="D6" i="2"/>
  <c r="C6" i="2"/>
  <c r="B6" i="2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C18" i="1"/>
  <c r="F18" i="1" s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9" i="1"/>
  <c r="E9" i="1"/>
  <c r="F8" i="1"/>
  <c r="E8" i="1"/>
  <c r="F7" i="1"/>
  <c r="E7" i="1"/>
  <c r="F6" i="1"/>
  <c r="E6" i="1"/>
  <c r="D5" i="1"/>
  <c r="C5" i="1"/>
  <c r="F5" i="1" s="1"/>
  <c r="B5" i="1"/>
  <c r="E5" i="1" l="1"/>
  <c r="E18" i="1"/>
  <c r="H6" i="2"/>
</calcChain>
</file>

<file path=xl/sharedStrings.xml><?xml version="1.0" encoding="utf-8"?>
<sst xmlns="http://schemas.openxmlformats.org/spreadsheetml/2006/main" count="73" uniqueCount="71">
  <si>
    <r>
      <rPr>
        <sz val="11"/>
        <rFont val="方正仿宋_GBK"/>
        <family val="4"/>
        <charset val="134"/>
      </rPr>
      <t>表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：</t>
    </r>
  </si>
  <si>
    <t>雨花台区2021年1-6月财政收入完成情况表</t>
  </si>
  <si>
    <t>单位：万元</t>
  </si>
  <si>
    <r>
      <t>项</t>
    </r>
    <r>
      <rPr>
        <b/>
        <sz val="10"/>
        <rFont val="Times New Roman"/>
        <family val="1"/>
      </rPr>
      <t xml:space="preserve">    </t>
    </r>
    <r>
      <rPr>
        <b/>
        <sz val="10"/>
        <rFont val="方正仿宋_GBK"/>
        <family val="4"/>
        <charset val="134"/>
      </rPr>
      <t>目</t>
    </r>
  </si>
  <si>
    <t>年度预算</t>
  </si>
  <si>
    <t>累计完成</t>
  </si>
  <si>
    <t>上年同期</t>
  </si>
  <si>
    <r>
      <t>增幅</t>
    </r>
    <r>
      <rPr>
        <b/>
        <sz val="10"/>
        <rFont val="Times New Roman"/>
        <family val="1"/>
      </rPr>
      <t>%</t>
    </r>
  </si>
  <si>
    <r>
      <t>完成预算</t>
    </r>
    <r>
      <rPr>
        <b/>
        <sz val="10"/>
        <rFont val="Times New Roman"/>
        <family val="1"/>
      </rPr>
      <t>%</t>
    </r>
  </si>
  <si>
    <t>一、一般公共预算收入小计</t>
  </si>
  <si>
    <t>（一）税收收入</t>
  </si>
  <si>
    <r>
      <t xml:space="preserve">    1.</t>
    </r>
    <r>
      <rPr>
        <sz val="10"/>
        <rFont val="方正仿宋_GBK"/>
        <family val="4"/>
        <charset val="134"/>
      </rPr>
      <t>增值税</t>
    </r>
  </si>
  <si>
    <r>
      <t xml:space="preserve">    2.</t>
    </r>
    <r>
      <rPr>
        <sz val="10"/>
        <rFont val="方正仿宋_GBK"/>
        <family val="4"/>
        <charset val="134"/>
      </rPr>
      <t>企业所得税</t>
    </r>
  </si>
  <si>
    <r>
      <t xml:space="preserve">    3.</t>
    </r>
    <r>
      <rPr>
        <sz val="10"/>
        <rFont val="方正仿宋_GBK"/>
        <family val="4"/>
        <charset val="134"/>
      </rPr>
      <t>个人所得税</t>
    </r>
  </si>
  <si>
    <r>
      <t xml:space="preserve">    4.</t>
    </r>
    <r>
      <rPr>
        <sz val="10"/>
        <rFont val="方正仿宋_GBK"/>
        <family val="4"/>
        <charset val="134"/>
      </rPr>
      <t>资源税</t>
    </r>
  </si>
  <si>
    <r>
      <t xml:space="preserve">    5.</t>
    </r>
    <r>
      <rPr>
        <sz val="10"/>
        <rFont val="方正仿宋_GBK"/>
        <family val="4"/>
        <charset val="134"/>
      </rPr>
      <t>房产税</t>
    </r>
  </si>
  <si>
    <r>
      <t xml:space="preserve">    6.</t>
    </r>
    <r>
      <rPr>
        <sz val="10"/>
        <rFont val="方正仿宋_GBK"/>
        <family val="4"/>
        <charset val="134"/>
      </rPr>
      <t>印花税</t>
    </r>
  </si>
  <si>
    <r>
      <t xml:space="preserve">    7.</t>
    </r>
    <r>
      <rPr>
        <sz val="10"/>
        <rFont val="方正仿宋_GBK"/>
        <family val="4"/>
        <charset val="134"/>
      </rPr>
      <t>车船税</t>
    </r>
  </si>
  <si>
    <r>
      <t xml:space="preserve">    8.</t>
    </r>
    <r>
      <rPr>
        <sz val="10"/>
        <rFont val="方正仿宋_GBK"/>
        <family val="4"/>
        <charset val="134"/>
      </rPr>
      <t>耕地占用税</t>
    </r>
  </si>
  <si>
    <r>
      <t xml:space="preserve">    9.</t>
    </r>
    <r>
      <rPr>
        <sz val="10"/>
        <rFont val="方正仿宋_GBK"/>
        <family val="4"/>
        <charset val="134"/>
      </rPr>
      <t>城市维护建设税</t>
    </r>
  </si>
  <si>
    <r>
      <t xml:space="preserve">   10.</t>
    </r>
    <r>
      <rPr>
        <sz val="10"/>
        <rFont val="方正仿宋_GBK"/>
        <family val="4"/>
        <charset val="134"/>
      </rPr>
      <t>环境保护税</t>
    </r>
  </si>
  <si>
    <r>
      <t xml:space="preserve">    11.</t>
    </r>
    <r>
      <rPr>
        <sz val="10"/>
        <rFont val="方正仿宋_GBK"/>
        <family val="4"/>
        <charset val="134"/>
      </rPr>
      <t>城镇土地使用税</t>
    </r>
  </si>
  <si>
    <t>（二）非税收入</t>
  </si>
  <si>
    <r>
      <t xml:space="preserve">    1.</t>
    </r>
    <r>
      <rPr>
        <sz val="10"/>
        <rFont val="方正仿宋_GBK"/>
        <family val="4"/>
        <charset val="134"/>
      </rPr>
      <t>文化事业建设费</t>
    </r>
  </si>
  <si>
    <r>
      <t xml:space="preserve">    2.</t>
    </r>
    <r>
      <rPr>
        <sz val="10"/>
        <rFont val="方正仿宋_GBK"/>
        <family val="4"/>
        <charset val="134"/>
      </rPr>
      <t>教育费附加</t>
    </r>
  </si>
  <si>
    <r>
      <t xml:space="preserve">    3.</t>
    </r>
    <r>
      <rPr>
        <sz val="10"/>
        <rFont val="方正仿宋_GBK"/>
        <family val="4"/>
        <charset val="134"/>
      </rPr>
      <t>地方教育费附加</t>
    </r>
  </si>
  <si>
    <r>
      <t xml:space="preserve">    4.</t>
    </r>
    <r>
      <rPr>
        <sz val="10"/>
        <rFont val="方正仿宋_GBK"/>
        <family val="4"/>
        <charset val="134"/>
      </rPr>
      <t>行政性收费</t>
    </r>
  </si>
  <si>
    <r>
      <t xml:space="preserve">    5.</t>
    </r>
    <r>
      <rPr>
        <sz val="10"/>
        <rFont val="方正仿宋_GBK"/>
        <family val="4"/>
        <charset val="134"/>
      </rPr>
      <t>罚没收入</t>
    </r>
  </si>
  <si>
    <r>
      <t xml:space="preserve">    6.</t>
    </r>
    <r>
      <rPr>
        <sz val="10"/>
        <rFont val="方正仿宋_GBK"/>
        <family val="4"/>
        <charset val="134"/>
      </rPr>
      <t>国有资源有偿使用收入</t>
    </r>
  </si>
  <si>
    <t>二、政府性基金收入小计</t>
  </si>
  <si>
    <t>三、国有资本经营收入小计</t>
  </si>
  <si>
    <r>
      <rPr>
        <sz val="11"/>
        <rFont val="方正仿宋_GBK"/>
        <family val="4"/>
        <charset val="134"/>
      </rPr>
      <t>表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：</t>
    </r>
  </si>
  <si>
    <t>雨花台区2021年1-6月财政支出执行情况表</t>
  </si>
  <si>
    <r>
      <rPr>
        <b/>
        <sz val="10"/>
        <rFont val="方正仿宋_GBK"/>
        <family val="4"/>
        <charset val="134"/>
      </rPr>
      <t>项</t>
    </r>
    <r>
      <rPr>
        <b/>
        <sz val="10"/>
        <rFont val="Times New Roman"/>
        <family val="1"/>
      </rPr>
      <t xml:space="preserve">    </t>
    </r>
    <r>
      <rPr>
        <b/>
        <sz val="10"/>
        <rFont val="方正仿宋_GBK"/>
        <family val="4"/>
        <charset val="134"/>
      </rPr>
      <t>目</t>
    </r>
  </si>
  <si>
    <t>本月止累计执行情况</t>
  </si>
  <si>
    <t>合计</t>
  </si>
  <si>
    <t>年初预算</t>
  </si>
  <si>
    <t>上年结转</t>
  </si>
  <si>
    <t>市专项</t>
  </si>
  <si>
    <t>新增债</t>
  </si>
  <si>
    <t>实际完成</t>
  </si>
  <si>
    <t>完成预算%</t>
  </si>
  <si>
    <t>上年实际</t>
  </si>
  <si>
    <t>增幅%</t>
  </si>
  <si>
    <r>
      <rPr>
        <b/>
        <sz val="11"/>
        <rFont val="方正仿宋_GBK"/>
        <family val="4"/>
        <charset val="134"/>
      </rPr>
      <t>一、一般公共预算支出小计</t>
    </r>
  </si>
  <si>
    <r>
      <t xml:space="preserve">    1.</t>
    </r>
    <r>
      <rPr>
        <sz val="11"/>
        <rFont val="方正仿宋_GBK"/>
        <family val="4"/>
        <charset val="134"/>
      </rPr>
      <t>一般公共服务支出</t>
    </r>
  </si>
  <si>
    <r>
      <t xml:space="preserve">    2.</t>
    </r>
    <r>
      <rPr>
        <sz val="11"/>
        <rFont val="方正仿宋_GBK"/>
        <family val="4"/>
        <charset val="134"/>
      </rPr>
      <t>国防支出</t>
    </r>
  </si>
  <si>
    <r>
      <t xml:space="preserve">    3.</t>
    </r>
    <r>
      <rPr>
        <sz val="11"/>
        <rFont val="方正仿宋_GBK"/>
        <family val="4"/>
        <charset val="134"/>
      </rPr>
      <t>公共安全支出</t>
    </r>
  </si>
  <si>
    <t>完成数</t>
  </si>
  <si>
    <t>占公财支出</t>
  </si>
  <si>
    <r>
      <t xml:space="preserve">    4.</t>
    </r>
    <r>
      <rPr>
        <sz val="11"/>
        <rFont val="方正仿宋_GBK"/>
        <family val="4"/>
        <charset val="134"/>
      </rPr>
      <t>教育支出</t>
    </r>
  </si>
  <si>
    <t>民生支出</t>
  </si>
  <si>
    <r>
      <t xml:space="preserve">    5.</t>
    </r>
    <r>
      <rPr>
        <sz val="11"/>
        <rFont val="方正仿宋_GBK"/>
        <family val="4"/>
        <charset val="134"/>
      </rPr>
      <t>科学技术支出</t>
    </r>
  </si>
  <si>
    <r>
      <t xml:space="preserve">    6.</t>
    </r>
    <r>
      <rPr>
        <sz val="11"/>
        <rFont val="方正仿宋_GBK"/>
        <family val="4"/>
        <charset val="134"/>
      </rPr>
      <t>文化旅游体育与传媒支出</t>
    </r>
  </si>
  <si>
    <r>
      <t xml:space="preserve">    7.</t>
    </r>
    <r>
      <rPr>
        <sz val="11"/>
        <rFont val="方正仿宋_GBK"/>
        <family val="4"/>
        <charset val="134"/>
      </rPr>
      <t>社会保障和就业支出</t>
    </r>
  </si>
  <si>
    <r>
      <t xml:space="preserve">    8.</t>
    </r>
    <r>
      <rPr>
        <sz val="11"/>
        <rFont val="方正仿宋_GBK"/>
        <family val="4"/>
        <charset val="134"/>
      </rPr>
      <t>卫生健康支出</t>
    </r>
  </si>
  <si>
    <r>
      <t xml:space="preserve">    9.</t>
    </r>
    <r>
      <rPr>
        <sz val="11"/>
        <rFont val="方正仿宋_GBK"/>
        <family val="4"/>
        <charset val="134"/>
      </rPr>
      <t>节能环保支出</t>
    </r>
  </si>
  <si>
    <r>
      <t xml:space="preserve">    10.</t>
    </r>
    <r>
      <rPr>
        <sz val="11"/>
        <rFont val="方正仿宋_GBK"/>
        <family val="4"/>
        <charset val="134"/>
      </rPr>
      <t>城乡社区支出</t>
    </r>
  </si>
  <si>
    <r>
      <t xml:space="preserve">    11.</t>
    </r>
    <r>
      <rPr>
        <sz val="11"/>
        <rFont val="方正仿宋_GBK"/>
        <family val="4"/>
        <charset val="134"/>
      </rPr>
      <t>农林水支出</t>
    </r>
  </si>
  <si>
    <r>
      <t xml:space="preserve">    12.</t>
    </r>
    <r>
      <rPr>
        <sz val="11"/>
        <rFont val="方正仿宋_GBK"/>
        <family val="4"/>
        <charset val="134"/>
      </rPr>
      <t>交通运输支出</t>
    </r>
  </si>
  <si>
    <r>
      <t xml:space="preserve">    13.</t>
    </r>
    <r>
      <rPr>
        <sz val="11"/>
        <rFont val="方正仿宋_GBK"/>
        <family val="4"/>
        <charset val="134"/>
      </rPr>
      <t>资源勘探工业信息等支出</t>
    </r>
  </si>
  <si>
    <r>
      <t xml:space="preserve">    14.</t>
    </r>
    <r>
      <rPr>
        <sz val="11"/>
        <rFont val="方正仿宋_GBK"/>
        <family val="4"/>
        <charset val="134"/>
      </rPr>
      <t>商业服务业等支出</t>
    </r>
  </si>
  <si>
    <r>
      <t xml:space="preserve">    15.</t>
    </r>
    <r>
      <rPr>
        <sz val="11"/>
        <rFont val="方正仿宋_GBK"/>
        <family val="4"/>
        <charset val="134"/>
      </rPr>
      <t>金融支出</t>
    </r>
  </si>
  <si>
    <r>
      <t xml:space="preserve">    16.</t>
    </r>
    <r>
      <rPr>
        <sz val="11"/>
        <rFont val="方正仿宋_GBK"/>
        <family val="4"/>
        <charset val="134"/>
      </rPr>
      <t>自然资源海洋气象等支出</t>
    </r>
  </si>
  <si>
    <r>
      <t xml:space="preserve">    17.</t>
    </r>
    <r>
      <rPr>
        <sz val="11"/>
        <rFont val="方正仿宋_GBK"/>
        <family val="4"/>
        <charset val="134"/>
      </rPr>
      <t>住房保障支出</t>
    </r>
  </si>
  <si>
    <r>
      <t xml:space="preserve">    18.</t>
    </r>
    <r>
      <rPr>
        <sz val="11"/>
        <rFont val="方正仿宋_GBK"/>
        <family val="4"/>
        <charset val="134"/>
      </rPr>
      <t>灾害防治及应急管理支出</t>
    </r>
  </si>
  <si>
    <r>
      <t xml:space="preserve">    19.</t>
    </r>
    <r>
      <rPr>
        <sz val="11"/>
        <rFont val="方正仿宋_GBK"/>
        <family val="4"/>
        <charset val="134"/>
      </rPr>
      <t>其他支出</t>
    </r>
  </si>
  <si>
    <r>
      <t xml:space="preserve">    20.</t>
    </r>
    <r>
      <rPr>
        <sz val="11"/>
        <rFont val="方正仿宋_GBK"/>
        <family val="4"/>
        <charset val="134"/>
      </rPr>
      <t>债务付息支出</t>
    </r>
  </si>
  <si>
    <r>
      <t xml:space="preserve">    21.</t>
    </r>
    <r>
      <rPr>
        <sz val="11"/>
        <rFont val="方正仿宋_GBK"/>
        <family val="4"/>
        <charset val="134"/>
      </rPr>
      <t>债务发行费用支出</t>
    </r>
  </si>
  <si>
    <t>二、政府性基金预算支出小计</t>
  </si>
  <si>
    <t>三、国有资本经营预算支出小计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</si>
</sst>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#,##0_ "/>
    <numFmt numFmtId="179" formatCode="#,##0_);[Red]\(#,##0\)"/>
    <numFmt numFmtId="180" formatCode="#,##0.00_);[Red]\(#,##0.00\)"/>
    <numFmt numFmtId="181" formatCode="0.00_ "/>
    <numFmt numFmtId="182" formatCode="0.0_);[Red]\(0.0\)"/>
    <numFmt numFmtId="183" formatCode="#,##0.00_ "/>
  </numFmts>
  <fonts count="24" x14ac:knownFonts="1">
    <font>
      <sz val="12"/>
      <name val="宋体"/>
      <charset val="134"/>
    </font>
    <font>
      <sz val="20"/>
      <name val="宋体"/>
      <charset val="134"/>
    </font>
    <font>
      <sz val="8"/>
      <name val="宋体"/>
      <charset val="134"/>
    </font>
    <font>
      <b/>
      <sz val="10"/>
      <name val="方正仿宋_GBK"/>
      <family val="4"/>
      <charset val="134"/>
    </font>
    <font>
      <sz val="11"/>
      <name val="方正仿宋_GBK"/>
      <family val="4"/>
      <charset val="134"/>
    </font>
    <font>
      <b/>
      <sz val="12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10"/>
      <color indexed="10"/>
      <name val="宋体"/>
      <charset val="134"/>
    </font>
    <font>
      <sz val="16"/>
      <name val="方正小标宋_GBK"/>
      <family val="4"/>
      <charset val="134"/>
    </font>
    <font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1"/>
      <name val="方正仿宋_GBK"/>
      <family val="4"/>
      <charset val="134"/>
    </font>
    <font>
      <sz val="10"/>
      <name val="方正仿宋_GBK"/>
      <family val="4"/>
      <charset val="134"/>
    </font>
    <font>
      <b/>
      <sz val="1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color indexed="10"/>
      <name val="Times New Roman"/>
      <family val="1"/>
    </font>
    <font>
      <b/>
      <sz val="10"/>
      <color indexed="63"/>
      <name val="Times New Roman"/>
      <family val="1"/>
    </font>
    <font>
      <sz val="10"/>
      <color indexed="63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7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2" fillId="0" borderId="0" xfId="1" applyFill="1" applyAlignment="1">
      <alignment vertical="center"/>
    </xf>
    <xf numFmtId="178" fontId="22" fillId="0" borderId="0" xfId="1" applyNumberFormat="1" applyFill="1" applyAlignment="1">
      <alignment vertical="center"/>
    </xf>
    <xf numFmtId="10" fontId="22" fillId="0" borderId="0" xfId="1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179" fontId="7" fillId="0" borderId="0" xfId="0" applyNumberFormat="1" applyFont="1" applyFill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178" fontId="10" fillId="0" borderId="0" xfId="1" applyNumberFormat="1" applyFont="1" applyFill="1" applyAlignment="1">
      <alignment horizontal="centerContinuous" vertical="center"/>
    </xf>
    <xf numFmtId="10" fontId="10" fillId="0" borderId="0" xfId="1" applyNumberFormat="1" applyFont="1" applyFill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78" fontId="3" fillId="0" borderId="2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/>
    </xf>
    <xf numFmtId="179" fontId="11" fillId="0" borderId="2" xfId="1" applyNumberFormat="1" applyFont="1" applyFill="1" applyBorder="1" applyAlignment="1">
      <alignment horizontal="right" vertical="center"/>
    </xf>
    <xf numFmtId="10" fontId="11" fillId="0" borderId="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179" fontId="13" fillId="0" borderId="2" xfId="1" applyNumberFormat="1" applyFont="1" applyFill="1" applyBorder="1" applyAlignment="1">
      <alignment horizontal="right" vertical="center"/>
    </xf>
    <xf numFmtId="179" fontId="13" fillId="0" borderId="3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vertical="center"/>
    </xf>
    <xf numFmtId="178" fontId="13" fillId="0" borderId="2" xfId="1" applyNumberFormat="1" applyFont="1" applyFill="1" applyBorder="1" applyAlignment="1">
      <alignment horizontal="right" vertical="center"/>
    </xf>
    <xf numFmtId="181" fontId="6" fillId="0" borderId="4" xfId="1" applyNumberFormat="1" applyFont="1" applyFill="1" applyBorder="1" applyAlignment="1" applyProtection="1">
      <alignment vertical="center"/>
    </xf>
    <xf numFmtId="0" fontId="6" fillId="0" borderId="2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left" vertical="center"/>
    </xf>
    <xf numFmtId="178" fontId="11" fillId="0" borderId="2" xfId="1" applyNumberFormat="1" applyFont="1" applyFill="1" applyBorder="1" applyAlignment="1">
      <alignment horizontal="right" vertical="center"/>
    </xf>
    <xf numFmtId="179" fontId="11" fillId="0" borderId="3" xfId="1" applyNumberFormat="1" applyFont="1" applyFill="1" applyBorder="1" applyAlignment="1">
      <alignment horizontal="right" vertical="center"/>
    </xf>
    <xf numFmtId="182" fontId="7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10" fontId="1" fillId="0" borderId="0" xfId="1" applyNumberFormat="1" applyFont="1" applyFill="1" applyAlignment="1">
      <alignment vertical="center"/>
    </xf>
    <xf numFmtId="178" fontId="15" fillId="0" borderId="0" xfId="1" applyNumberFormat="1" applyFont="1" applyFill="1" applyAlignment="1">
      <alignment horizontal="centerContinuous"/>
    </xf>
    <xf numFmtId="10" fontId="13" fillId="0" borderId="0" xfId="1" applyNumberFormat="1" applyFont="1" applyFill="1" applyAlignment="1">
      <alignment horizontal="centerContinuous" vertical="center"/>
    </xf>
    <xf numFmtId="10" fontId="2" fillId="0" borderId="0" xfId="1" applyNumberFormat="1" applyFont="1" applyFill="1" applyAlignment="1">
      <alignment vertical="center"/>
    </xf>
    <xf numFmtId="10" fontId="3" fillId="0" borderId="0" xfId="1" applyNumberFormat="1" applyFont="1" applyFill="1" applyAlignment="1">
      <alignment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3" fontId="17" fillId="0" borderId="0" xfId="0" applyNumberFormat="1" applyFont="1" applyFill="1" applyAlignment="1">
      <alignment vertical="center"/>
    </xf>
    <xf numFmtId="183" fontId="18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31" fontId="6" fillId="0" borderId="5" xfId="0" applyNumberFormat="1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20" fillId="0" borderId="2" xfId="0" applyNumberFormat="1" applyFont="1" applyFill="1" applyBorder="1" applyAlignment="1">
      <alignment horizontal="right" vertical="center"/>
    </xf>
    <xf numFmtId="10" fontId="11" fillId="0" borderId="2" xfId="0" applyNumberFormat="1" applyFont="1" applyFill="1" applyBorder="1" applyAlignment="1">
      <alignment horizontal="right" vertical="center"/>
    </xf>
    <xf numFmtId="183" fontId="15" fillId="0" borderId="2" xfId="0" applyNumberFormat="1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horizontal="right" vertical="center"/>
    </xf>
    <xf numFmtId="183" fontId="13" fillId="0" borderId="2" xfId="0" applyNumberFormat="1" applyFont="1" applyFill="1" applyBorder="1" applyAlignment="1">
      <alignment vertical="center"/>
    </xf>
    <xf numFmtId="178" fontId="21" fillId="0" borderId="2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183" fontId="13" fillId="0" borderId="2" xfId="0" applyNumberFormat="1" applyFont="1" applyFill="1" applyBorder="1" applyAlignment="1">
      <alignment vertical="center" wrapText="1"/>
    </xf>
    <xf numFmtId="183" fontId="3" fillId="0" borderId="2" xfId="0" applyNumberFormat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0" fontId="9" fillId="0" borderId="0" xfId="1" applyNumberFormat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0" fontId="9" fillId="0" borderId="0" xfId="1" applyNumberFormat="1" applyFont="1" applyFill="1" applyAlignment="1">
      <alignment horizontal="center" vertical="center"/>
    </xf>
    <xf numFmtId="178" fontId="3" fillId="0" borderId="2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_2013年6月支出执行情况表7.9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Zeros="0" tabSelected="1" zoomScale="120" zoomScaleNormal="120" workbookViewId="0">
      <pane xSplit="1" ySplit="4" topLeftCell="B5" activePane="bottomRight" state="frozen"/>
      <selection pane="topRight"/>
      <selection pane="bottomLeft"/>
      <selection pane="bottomRight" activeCell="A12" sqref="A12"/>
    </sheetView>
  </sheetViews>
  <sheetFormatPr defaultColWidth="9" defaultRowHeight="15" x14ac:dyDescent="0.25"/>
  <cols>
    <col min="1" max="1" width="26.83203125" style="11" customWidth="1"/>
    <col min="2" max="2" width="11.58203125" style="12" customWidth="1"/>
    <col min="3" max="3" width="11.58203125" style="50" customWidth="1"/>
    <col min="4" max="4" width="11.58203125" style="13" customWidth="1"/>
    <col min="5" max="5" width="9.33203125" style="14" customWidth="1"/>
    <col min="6" max="6" width="11.58203125" style="14" customWidth="1"/>
    <col min="7" max="16384" width="9" style="1"/>
  </cols>
  <sheetData>
    <row r="1" spans="1:6" ht="17" customHeight="1" x14ac:dyDescent="0.25">
      <c r="A1" s="11" t="s">
        <v>0</v>
      </c>
    </row>
    <row r="2" spans="1:6" ht="33" customHeight="1" x14ac:dyDescent="0.25">
      <c r="A2" s="69" t="s">
        <v>1</v>
      </c>
      <c r="B2" s="69"/>
      <c r="C2" s="70"/>
      <c r="D2" s="69"/>
      <c r="E2" s="71"/>
      <c r="F2" s="71"/>
    </row>
    <row r="3" spans="1:6" ht="20" customHeight="1" x14ac:dyDescent="0.3">
      <c r="A3" s="51"/>
      <c r="B3" s="52"/>
      <c r="C3" s="53"/>
      <c r="D3" s="54"/>
      <c r="F3" s="55" t="s">
        <v>2</v>
      </c>
    </row>
    <row r="4" spans="1:6" s="46" customFormat="1" ht="28" customHeight="1" x14ac:dyDescent="0.25">
      <c r="A4" s="56" t="s">
        <v>3</v>
      </c>
      <c r="B4" s="56" t="s">
        <v>4</v>
      </c>
      <c r="C4" s="57" t="s">
        <v>5</v>
      </c>
      <c r="D4" s="56" t="s">
        <v>6</v>
      </c>
      <c r="E4" s="58" t="s">
        <v>7</v>
      </c>
      <c r="F4" s="58" t="s">
        <v>8</v>
      </c>
    </row>
    <row r="5" spans="1:6" s="47" customFormat="1" ht="28" customHeight="1" x14ac:dyDescent="0.25">
      <c r="A5" s="59" t="s">
        <v>9</v>
      </c>
      <c r="B5" s="60">
        <f>B6+B18</f>
        <v>885000</v>
      </c>
      <c r="C5" s="60">
        <f>C6+C18</f>
        <v>567646</v>
      </c>
      <c r="D5" s="60">
        <f>D6+D18</f>
        <v>499375</v>
      </c>
      <c r="E5" s="61">
        <f t="shared" ref="E5:E9" si="0">(C5-D5)/D5</f>
        <v>0.13671289111389237</v>
      </c>
      <c r="F5" s="61">
        <f t="shared" ref="F5:F9" si="1">C5/B5</f>
        <v>0.64140790960451977</v>
      </c>
    </row>
    <row r="6" spans="1:6" s="48" customFormat="1" ht="28" customHeight="1" x14ac:dyDescent="0.25">
      <c r="A6" s="62" t="s">
        <v>10</v>
      </c>
      <c r="B6" s="60">
        <v>795600</v>
      </c>
      <c r="C6" s="63">
        <v>475868</v>
      </c>
      <c r="D6" s="63">
        <v>408483</v>
      </c>
      <c r="E6" s="61">
        <f t="shared" si="0"/>
        <v>0.16496402543067887</v>
      </c>
      <c r="F6" s="61">
        <f t="shared" si="1"/>
        <v>0.5981246857717446</v>
      </c>
    </row>
    <row r="7" spans="1:6" s="49" customFormat="1" ht="28" customHeight="1" x14ac:dyDescent="0.25">
      <c r="A7" s="64" t="s">
        <v>11</v>
      </c>
      <c r="B7" s="65">
        <v>365000</v>
      </c>
      <c r="C7" s="66">
        <v>195633</v>
      </c>
      <c r="D7" s="66">
        <v>190022</v>
      </c>
      <c r="E7" s="61">
        <f t="shared" si="0"/>
        <v>2.9528159897275051E-2</v>
      </c>
      <c r="F7" s="61">
        <f t="shared" si="1"/>
        <v>0.53598082191780827</v>
      </c>
    </row>
    <row r="8" spans="1:6" s="49" customFormat="1" ht="28" customHeight="1" x14ac:dyDescent="0.25">
      <c r="A8" s="64" t="s">
        <v>12</v>
      </c>
      <c r="B8" s="65">
        <v>142000</v>
      </c>
      <c r="C8" s="66">
        <v>137781</v>
      </c>
      <c r="D8" s="66">
        <v>79926</v>
      </c>
      <c r="E8" s="61">
        <f t="shared" si="0"/>
        <v>0.72385706778770365</v>
      </c>
      <c r="F8" s="61">
        <f t="shared" si="1"/>
        <v>0.97028873239436619</v>
      </c>
    </row>
    <row r="9" spans="1:6" s="49" customFormat="1" ht="28" customHeight="1" x14ac:dyDescent="0.25">
      <c r="A9" s="64" t="s">
        <v>13</v>
      </c>
      <c r="B9" s="65">
        <v>141600</v>
      </c>
      <c r="C9" s="66">
        <v>61390</v>
      </c>
      <c r="D9" s="66">
        <v>67685</v>
      </c>
      <c r="E9" s="61">
        <f t="shared" si="0"/>
        <v>-9.3004358425057249E-2</v>
      </c>
      <c r="F9" s="61">
        <f t="shared" si="1"/>
        <v>0.43354519774011302</v>
      </c>
    </row>
    <row r="10" spans="1:6" s="49" customFormat="1" ht="28" customHeight="1" x14ac:dyDescent="0.25">
      <c r="A10" s="64" t="s">
        <v>14</v>
      </c>
      <c r="B10" s="66"/>
      <c r="C10" s="66">
        <v>1789</v>
      </c>
      <c r="D10" s="66">
        <v>0</v>
      </c>
      <c r="E10" s="61"/>
      <c r="F10" s="61"/>
    </row>
    <row r="11" spans="1:6" s="49" customFormat="1" ht="28" customHeight="1" x14ac:dyDescent="0.25">
      <c r="A11" s="64" t="s">
        <v>15</v>
      </c>
      <c r="B11" s="65">
        <v>47000</v>
      </c>
      <c r="C11" s="66">
        <v>25227</v>
      </c>
      <c r="D11" s="66">
        <v>21779</v>
      </c>
      <c r="E11" s="61">
        <f t="shared" ref="E11:E26" si="2">(C11-D11)/D11</f>
        <v>0.15831764543826621</v>
      </c>
      <c r="F11" s="61">
        <f t="shared" ref="F11:F26" si="3">C11/B11</f>
        <v>0.53674468085106386</v>
      </c>
    </row>
    <row r="12" spans="1:6" s="49" customFormat="1" ht="28" customHeight="1" x14ac:dyDescent="0.25">
      <c r="A12" s="64" t="s">
        <v>16</v>
      </c>
      <c r="B12" s="65">
        <v>13000</v>
      </c>
      <c r="C12" s="66">
        <v>8467</v>
      </c>
      <c r="D12" s="66">
        <v>6853</v>
      </c>
      <c r="E12" s="61">
        <f t="shared" si="2"/>
        <v>0.23551729169706698</v>
      </c>
      <c r="F12" s="61">
        <f t="shared" si="3"/>
        <v>0.65130769230769225</v>
      </c>
    </row>
    <row r="13" spans="1:6" s="49" customFormat="1" ht="28" customHeight="1" x14ac:dyDescent="0.25">
      <c r="A13" s="64" t="s">
        <v>17</v>
      </c>
      <c r="B13" s="65">
        <v>3900</v>
      </c>
      <c r="C13" s="66">
        <v>1691</v>
      </c>
      <c r="D13" s="66">
        <v>1945</v>
      </c>
      <c r="E13" s="61">
        <f t="shared" si="2"/>
        <v>-0.13059125964010282</v>
      </c>
      <c r="F13" s="61">
        <f t="shared" si="3"/>
        <v>0.43358974358974361</v>
      </c>
    </row>
    <row r="14" spans="1:6" s="49" customFormat="1" ht="28" customHeight="1" x14ac:dyDescent="0.25">
      <c r="A14" s="64" t="s">
        <v>18</v>
      </c>
      <c r="B14" s="65">
        <v>6000</v>
      </c>
      <c r="C14" s="66">
        <v>2768</v>
      </c>
      <c r="D14" s="66">
        <v>2205</v>
      </c>
      <c r="E14" s="61">
        <f t="shared" si="2"/>
        <v>0.25532879818594106</v>
      </c>
      <c r="F14" s="61">
        <f t="shared" si="3"/>
        <v>0.46133333333333332</v>
      </c>
    </row>
    <row r="15" spans="1:6" s="49" customFormat="1" ht="28" customHeight="1" x14ac:dyDescent="0.25">
      <c r="A15" s="64" t="s">
        <v>19</v>
      </c>
      <c r="B15" s="65">
        <v>57000</v>
      </c>
      <c r="C15" s="66">
        <v>32454</v>
      </c>
      <c r="D15" s="66">
        <v>29738</v>
      </c>
      <c r="E15" s="61">
        <f t="shared" si="2"/>
        <v>9.1330957024682219E-2</v>
      </c>
      <c r="F15" s="61">
        <f t="shared" si="3"/>
        <v>0.56936842105263152</v>
      </c>
    </row>
    <row r="16" spans="1:6" s="49" customFormat="1" ht="28" customHeight="1" x14ac:dyDescent="0.25">
      <c r="A16" s="64" t="s">
        <v>20</v>
      </c>
      <c r="B16" s="65">
        <v>6500</v>
      </c>
      <c r="C16" s="66">
        <v>3331</v>
      </c>
      <c r="D16" s="66">
        <v>3088</v>
      </c>
      <c r="E16" s="61">
        <f t="shared" si="2"/>
        <v>7.8691709844559588E-2</v>
      </c>
      <c r="F16" s="61">
        <f t="shared" si="3"/>
        <v>0.51246153846153841</v>
      </c>
    </row>
    <row r="17" spans="1:6" s="49" customFormat="1" ht="28" customHeight="1" x14ac:dyDescent="0.25">
      <c r="A17" s="64" t="s">
        <v>21</v>
      </c>
      <c r="B17" s="65">
        <v>13600</v>
      </c>
      <c r="C17" s="66">
        <v>5337</v>
      </c>
      <c r="D17" s="66">
        <v>5242</v>
      </c>
      <c r="E17" s="61">
        <f t="shared" si="2"/>
        <v>1.8122853872567721E-2</v>
      </c>
      <c r="F17" s="61">
        <f t="shared" si="3"/>
        <v>0.39242647058823532</v>
      </c>
    </row>
    <row r="18" spans="1:6" s="49" customFormat="1" ht="28" customHeight="1" x14ac:dyDescent="0.25">
      <c r="A18" s="62" t="s">
        <v>22</v>
      </c>
      <c r="B18" s="60">
        <v>89400</v>
      </c>
      <c r="C18" s="63">
        <f>SUM(C19:C24)</f>
        <v>91778</v>
      </c>
      <c r="D18" s="63">
        <v>90892</v>
      </c>
      <c r="E18" s="61">
        <f t="shared" si="2"/>
        <v>9.7478325925273949E-3</v>
      </c>
      <c r="F18" s="61">
        <f t="shared" si="3"/>
        <v>1.026599552572707</v>
      </c>
    </row>
    <row r="19" spans="1:6" s="48" customFormat="1" ht="28" customHeight="1" x14ac:dyDescent="0.25">
      <c r="A19" s="67" t="s">
        <v>23</v>
      </c>
      <c r="B19" s="65">
        <v>2200</v>
      </c>
      <c r="C19" s="66">
        <v>3</v>
      </c>
      <c r="D19" s="66">
        <v>226</v>
      </c>
      <c r="E19" s="61">
        <f t="shared" si="2"/>
        <v>-0.98672566371681414</v>
      </c>
      <c r="F19" s="61">
        <f t="shared" si="3"/>
        <v>1.3636363636363637E-3</v>
      </c>
    </row>
    <row r="20" spans="1:6" ht="28" customHeight="1" x14ac:dyDescent="0.25">
      <c r="A20" s="67" t="s">
        <v>24</v>
      </c>
      <c r="B20" s="65">
        <v>24300</v>
      </c>
      <c r="C20" s="66">
        <v>13812</v>
      </c>
      <c r="D20" s="66">
        <v>12700</v>
      </c>
      <c r="E20" s="61">
        <f t="shared" si="2"/>
        <v>8.7559055118110241E-2</v>
      </c>
      <c r="F20" s="61">
        <f t="shared" si="3"/>
        <v>0.56839506172839505</v>
      </c>
    </row>
    <row r="21" spans="1:6" s="49" customFormat="1" ht="28" customHeight="1" x14ac:dyDescent="0.25">
      <c r="A21" s="67" t="s">
        <v>25</v>
      </c>
      <c r="B21" s="65">
        <v>16200</v>
      </c>
      <c r="C21" s="66">
        <v>9210</v>
      </c>
      <c r="D21" s="66">
        <v>8467</v>
      </c>
      <c r="E21" s="61">
        <f t="shared" si="2"/>
        <v>8.775245069091768E-2</v>
      </c>
      <c r="F21" s="61">
        <f t="shared" si="3"/>
        <v>0.56851851851851853</v>
      </c>
    </row>
    <row r="22" spans="1:6" s="49" customFormat="1" ht="28" customHeight="1" x14ac:dyDescent="0.25">
      <c r="A22" s="64" t="s">
        <v>26</v>
      </c>
      <c r="B22" s="65">
        <v>18000</v>
      </c>
      <c r="C22" s="66">
        <v>9099</v>
      </c>
      <c r="D22" s="66">
        <v>38263</v>
      </c>
      <c r="E22" s="61">
        <f t="shared" si="2"/>
        <v>-0.7621984684943679</v>
      </c>
      <c r="F22" s="61">
        <f t="shared" si="3"/>
        <v>0.50549999999999995</v>
      </c>
    </row>
    <row r="23" spans="1:6" s="49" customFormat="1" ht="28" customHeight="1" x14ac:dyDescent="0.25">
      <c r="A23" s="64" t="s">
        <v>27</v>
      </c>
      <c r="B23" s="65">
        <v>3500</v>
      </c>
      <c r="C23" s="66">
        <v>8082</v>
      </c>
      <c r="D23" s="66">
        <v>6080</v>
      </c>
      <c r="E23" s="61">
        <f t="shared" si="2"/>
        <v>0.32927631578947369</v>
      </c>
      <c r="F23" s="61">
        <f t="shared" si="3"/>
        <v>2.3091428571428572</v>
      </c>
    </row>
    <row r="24" spans="1:6" s="49" customFormat="1" ht="28" customHeight="1" x14ac:dyDescent="0.25">
      <c r="A24" s="67" t="s">
        <v>28</v>
      </c>
      <c r="B24" s="65">
        <v>25200</v>
      </c>
      <c r="C24" s="66">
        <v>51572</v>
      </c>
      <c r="D24" s="66">
        <v>25156</v>
      </c>
      <c r="E24" s="61">
        <f t="shared" si="2"/>
        <v>1.0500874542852601</v>
      </c>
      <c r="F24" s="61">
        <f t="shared" si="3"/>
        <v>2.0465079365079366</v>
      </c>
    </row>
    <row r="25" spans="1:6" s="47" customFormat="1" ht="28" customHeight="1" x14ac:dyDescent="0.25">
      <c r="A25" s="68" t="s">
        <v>29</v>
      </c>
      <c r="B25" s="63">
        <v>1113500</v>
      </c>
      <c r="C25" s="63">
        <v>950150</v>
      </c>
      <c r="D25" s="63">
        <v>310442</v>
      </c>
      <c r="E25" s="61">
        <f t="shared" si="2"/>
        <v>2.0606361252665555</v>
      </c>
      <c r="F25" s="61">
        <f t="shared" si="3"/>
        <v>0.85330040413111807</v>
      </c>
    </row>
    <row r="26" spans="1:6" s="47" customFormat="1" ht="28" customHeight="1" x14ac:dyDescent="0.25">
      <c r="A26" s="68" t="s">
        <v>30</v>
      </c>
      <c r="B26" s="63">
        <v>1800</v>
      </c>
      <c r="C26" s="63"/>
      <c r="D26" s="63">
        <v>1378</v>
      </c>
      <c r="E26" s="61">
        <f t="shared" si="2"/>
        <v>-1</v>
      </c>
      <c r="F26" s="61">
        <f t="shared" si="3"/>
        <v>0</v>
      </c>
    </row>
  </sheetData>
  <mergeCells count="1">
    <mergeCell ref="A2:F2"/>
  </mergeCells>
  <phoneticPr fontId="23" type="noConversion"/>
  <printOptions horizontalCentered="1"/>
  <pageMargins left="0.78680555555555598" right="0.78680555555555598" top="1.5743055555555601" bottom="0.78680555555555598" header="0.39305555555555599" footer="0.78680555555555598"/>
  <pageSetup paperSize="9" scale="85" firstPageNumber="12" orientation="portrait" useFirstPageNumber="1"/>
  <headerFooter scaleWithDoc="0">
    <oddFooter>&amp;L- &amp;P -&amp;R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showZeros="0" zoomScale="110" zoomScaleNormal="110" workbookViewId="0">
      <pane ySplit="5" topLeftCell="A6" activePane="bottomLeft" state="frozen"/>
      <selection pane="bottomLeft" activeCell="I3" sqref="I3"/>
    </sheetView>
  </sheetViews>
  <sheetFormatPr defaultColWidth="9" defaultRowHeight="15" x14ac:dyDescent="0.25"/>
  <cols>
    <col min="1" max="1" width="30.25" style="7" customWidth="1"/>
    <col min="2" max="2" width="7.33203125" style="8" customWidth="1"/>
    <col min="3" max="3" width="8.83203125" style="8" customWidth="1"/>
    <col min="4" max="4" width="9.4140625" style="8" customWidth="1"/>
    <col min="5" max="6" width="6.58203125" style="8" customWidth="1"/>
    <col min="7" max="7" width="8.83203125" style="9" customWidth="1"/>
    <col min="8" max="8" width="10.58203125" style="10" customWidth="1"/>
    <col min="9" max="9" width="8.83203125" style="9" customWidth="1"/>
    <col min="10" max="10" width="8.5" style="10" customWidth="1"/>
    <col min="11" max="11" width="9.5" style="8"/>
    <col min="12" max="12" width="11.58203125" style="8"/>
    <col min="13" max="13" width="7.4140625" style="10" customWidth="1"/>
    <col min="14" max="16384" width="9" style="8"/>
  </cols>
  <sheetData>
    <row r="1" spans="1:13" s="1" customFormat="1" ht="17" customHeight="1" x14ac:dyDescent="0.25">
      <c r="A1" s="11" t="s">
        <v>31</v>
      </c>
      <c r="B1" s="12"/>
      <c r="C1" s="12"/>
      <c r="D1" s="13"/>
      <c r="E1" s="13"/>
      <c r="F1" s="13"/>
      <c r="G1" s="13"/>
      <c r="H1" s="14"/>
      <c r="I1" s="36"/>
      <c r="J1" s="37"/>
      <c r="M1" s="37"/>
    </row>
    <row r="2" spans="1:13" s="2" customFormat="1" ht="33" customHeight="1" x14ac:dyDescent="0.25">
      <c r="A2" s="72" t="s">
        <v>32</v>
      </c>
      <c r="B2" s="72"/>
      <c r="C2" s="72"/>
      <c r="D2" s="72"/>
      <c r="E2" s="72"/>
      <c r="F2" s="72"/>
      <c r="G2" s="72"/>
      <c r="H2" s="73"/>
      <c r="I2" s="72"/>
      <c r="J2" s="73"/>
      <c r="M2" s="38"/>
    </row>
    <row r="3" spans="1:13" s="3" customFormat="1" ht="20" customHeight="1" x14ac:dyDescent="0.3">
      <c r="A3" s="7"/>
      <c r="B3" s="15"/>
      <c r="C3" s="15"/>
      <c r="D3" s="15"/>
      <c r="E3" s="15"/>
      <c r="F3" s="15"/>
      <c r="G3" s="16"/>
      <c r="H3" s="17"/>
      <c r="I3" s="39" t="s">
        <v>2</v>
      </c>
      <c r="J3" s="40"/>
      <c r="M3" s="41"/>
    </row>
    <row r="4" spans="1:13" s="4" customFormat="1" ht="25.5" customHeight="1" x14ac:dyDescent="0.25">
      <c r="A4" s="75" t="s">
        <v>33</v>
      </c>
      <c r="B4" s="18" t="s">
        <v>4</v>
      </c>
      <c r="C4" s="18"/>
      <c r="D4" s="18"/>
      <c r="E4" s="18"/>
      <c r="F4" s="18"/>
      <c r="G4" s="74" t="s">
        <v>34</v>
      </c>
      <c r="H4" s="74"/>
      <c r="I4" s="74"/>
      <c r="J4" s="74"/>
      <c r="M4" s="42"/>
    </row>
    <row r="5" spans="1:13" s="4" customFormat="1" ht="34" customHeight="1" x14ac:dyDescent="0.25">
      <c r="A5" s="76"/>
      <c r="B5" s="19" t="s">
        <v>35</v>
      </c>
      <c r="C5" s="19" t="s">
        <v>36</v>
      </c>
      <c r="D5" s="20" t="s">
        <v>37</v>
      </c>
      <c r="E5" s="19" t="s">
        <v>38</v>
      </c>
      <c r="F5" s="19" t="s">
        <v>39</v>
      </c>
      <c r="G5" s="21" t="s">
        <v>40</v>
      </c>
      <c r="H5" s="22" t="s">
        <v>41</v>
      </c>
      <c r="I5" s="21" t="s">
        <v>42</v>
      </c>
      <c r="J5" s="43" t="s">
        <v>43</v>
      </c>
      <c r="M5" s="42"/>
    </row>
    <row r="6" spans="1:13" s="5" customFormat="1" ht="25.5" customHeight="1" x14ac:dyDescent="0.25">
      <c r="A6" s="23" t="s">
        <v>44</v>
      </c>
      <c r="B6" s="24">
        <f t="shared" ref="B6:B29" si="0">SUM(C6:F6)</f>
        <v>916416.95330000005</v>
      </c>
      <c r="C6" s="24">
        <f t="shared" ref="C6:G6" si="1">SUM(C7:C27)</f>
        <v>757000</v>
      </c>
      <c r="D6" s="24">
        <f t="shared" si="1"/>
        <v>86203</v>
      </c>
      <c r="E6" s="24">
        <f t="shared" si="1"/>
        <v>47213.953300000008</v>
      </c>
      <c r="F6" s="24">
        <f t="shared" si="1"/>
        <v>26000</v>
      </c>
      <c r="G6" s="24">
        <f t="shared" si="1"/>
        <v>461664</v>
      </c>
      <c r="H6" s="25">
        <f t="shared" ref="H6:H29" si="2">G6/B6</f>
        <v>0.50377068902703803</v>
      </c>
      <c r="I6" s="24">
        <v>422958</v>
      </c>
      <c r="J6" s="25">
        <f t="shared" ref="J6:J26" si="3">(G6-I6)/I6</f>
        <v>9.1512632459960566E-2</v>
      </c>
      <c r="M6" s="44"/>
    </row>
    <row r="7" spans="1:13" ht="25.5" customHeight="1" x14ac:dyDescent="0.25">
      <c r="A7" s="26" t="s">
        <v>45</v>
      </c>
      <c r="B7" s="27">
        <f t="shared" si="0"/>
        <v>82295.3</v>
      </c>
      <c r="C7" s="28">
        <v>71331</v>
      </c>
      <c r="D7" s="28">
        <v>8552</v>
      </c>
      <c r="E7" s="27">
        <v>2412.3000000000002</v>
      </c>
      <c r="F7" s="27"/>
      <c r="G7" s="27">
        <v>47193</v>
      </c>
      <c r="H7" s="25">
        <f t="shared" si="2"/>
        <v>0.57345923764783646</v>
      </c>
      <c r="I7" s="30">
        <v>38176</v>
      </c>
      <c r="J7" s="25">
        <f t="shared" si="3"/>
        <v>0.23619551550712489</v>
      </c>
    </row>
    <row r="8" spans="1:13" ht="25.5" customHeight="1" x14ac:dyDescent="0.25">
      <c r="A8" s="26" t="s">
        <v>46</v>
      </c>
      <c r="B8" s="27">
        <f t="shared" si="0"/>
        <v>119.88</v>
      </c>
      <c r="C8" s="28">
        <v>0</v>
      </c>
      <c r="D8" s="28"/>
      <c r="E8" s="27">
        <v>119.88</v>
      </c>
      <c r="F8" s="27"/>
      <c r="G8" s="27"/>
      <c r="H8" s="25">
        <f t="shared" si="2"/>
        <v>0</v>
      </c>
      <c r="I8" s="30">
        <v>261</v>
      </c>
      <c r="J8" s="25">
        <f t="shared" si="3"/>
        <v>-1</v>
      </c>
    </row>
    <row r="9" spans="1:13" ht="25.5" customHeight="1" x14ac:dyDescent="0.25">
      <c r="A9" s="26" t="s">
        <v>47</v>
      </c>
      <c r="B9" s="27">
        <f t="shared" si="0"/>
        <v>37547.612500000003</v>
      </c>
      <c r="C9" s="28">
        <v>28553</v>
      </c>
      <c r="D9" s="28">
        <v>8531</v>
      </c>
      <c r="E9" s="27">
        <v>463.61250000000001</v>
      </c>
      <c r="F9" s="27"/>
      <c r="G9" s="27">
        <v>19483</v>
      </c>
      <c r="H9" s="25">
        <f t="shared" si="2"/>
        <v>0.51888785205717136</v>
      </c>
      <c r="I9" s="30">
        <v>9545</v>
      </c>
      <c r="J9" s="25">
        <f t="shared" si="3"/>
        <v>1.04117338920901</v>
      </c>
      <c r="L9" s="8" t="s">
        <v>48</v>
      </c>
      <c r="M9" s="10" t="s">
        <v>49</v>
      </c>
    </row>
    <row r="10" spans="1:13" ht="25.5" customHeight="1" x14ac:dyDescent="0.25">
      <c r="A10" s="26" t="s">
        <v>50</v>
      </c>
      <c r="B10" s="27">
        <f t="shared" si="0"/>
        <v>144385.4</v>
      </c>
      <c r="C10" s="28">
        <v>124069</v>
      </c>
      <c r="D10" s="28">
        <v>4846</v>
      </c>
      <c r="E10" s="27">
        <v>11470.4</v>
      </c>
      <c r="F10" s="27">
        <v>4000</v>
      </c>
      <c r="G10" s="27">
        <v>69355</v>
      </c>
      <c r="H10" s="25">
        <f t="shared" si="2"/>
        <v>0.48034635080832272</v>
      </c>
      <c r="I10" s="30">
        <v>66968</v>
      </c>
      <c r="J10" s="25">
        <f t="shared" si="3"/>
        <v>3.5643889618922474E-2</v>
      </c>
      <c r="K10" s="8" t="s">
        <v>51</v>
      </c>
      <c r="L10" s="8">
        <f>SUM(G10:G18,G20,G22:G23)</f>
        <v>364906</v>
      </c>
      <c r="M10" s="10">
        <f>L10/G6</f>
        <v>0.79041467387537256</v>
      </c>
    </row>
    <row r="11" spans="1:13" ht="25.5" customHeight="1" x14ac:dyDescent="0.25">
      <c r="A11" s="26" t="s">
        <v>52</v>
      </c>
      <c r="B11" s="27">
        <f t="shared" si="0"/>
        <v>165000.70000000001</v>
      </c>
      <c r="C11" s="28">
        <v>153286</v>
      </c>
      <c r="D11" s="28">
        <v>6545</v>
      </c>
      <c r="E11" s="27">
        <v>5169.7</v>
      </c>
      <c r="F11" s="27"/>
      <c r="G11" s="27">
        <v>74804</v>
      </c>
      <c r="H11" s="25">
        <f t="shared" si="2"/>
        <v>0.45335565243056541</v>
      </c>
      <c r="I11" s="30">
        <v>74504</v>
      </c>
      <c r="J11" s="25">
        <f t="shared" si="3"/>
        <v>4.0266294427144852E-3</v>
      </c>
    </row>
    <row r="12" spans="1:13" ht="25.5" customHeight="1" x14ac:dyDescent="0.25">
      <c r="A12" s="29" t="s">
        <v>53</v>
      </c>
      <c r="B12" s="27">
        <f t="shared" si="0"/>
        <v>7304.4</v>
      </c>
      <c r="C12" s="28">
        <v>6170</v>
      </c>
      <c r="D12" s="28">
        <v>966</v>
      </c>
      <c r="E12" s="27">
        <v>168.4</v>
      </c>
      <c r="F12" s="27"/>
      <c r="G12" s="30">
        <v>4270</v>
      </c>
      <c r="H12" s="25">
        <f t="shared" si="2"/>
        <v>0.58457915776792069</v>
      </c>
      <c r="I12" s="30">
        <v>6967</v>
      </c>
      <c r="J12" s="25">
        <f t="shared" si="3"/>
        <v>-0.38711066456150423</v>
      </c>
    </row>
    <row r="13" spans="1:13" ht="25.5" customHeight="1" x14ac:dyDescent="0.25">
      <c r="A13" s="29" t="s">
        <v>54</v>
      </c>
      <c r="B13" s="27">
        <f t="shared" si="0"/>
        <v>80521.051999999996</v>
      </c>
      <c r="C13" s="28">
        <v>59587</v>
      </c>
      <c r="D13" s="28">
        <v>10414</v>
      </c>
      <c r="E13" s="27">
        <v>10520.052</v>
      </c>
      <c r="F13" s="27"/>
      <c r="G13" s="30">
        <v>36646</v>
      </c>
      <c r="H13" s="25">
        <f t="shared" si="2"/>
        <v>0.45511079512473335</v>
      </c>
      <c r="I13" s="30">
        <v>29774</v>
      </c>
      <c r="J13" s="25">
        <f t="shared" si="3"/>
        <v>0.23080540068516156</v>
      </c>
    </row>
    <row r="14" spans="1:13" ht="25.5" customHeight="1" x14ac:dyDescent="0.25">
      <c r="A14" s="29" t="s">
        <v>55</v>
      </c>
      <c r="B14" s="27">
        <f t="shared" si="0"/>
        <v>35384.712099999997</v>
      </c>
      <c r="C14" s="28">
        <v>29101</v>
      </c>
      <c r="D14" s="28">
        <v>2943</v>
      </c>
      <c r="E14" s="27">
        <v>3340.7121000000002</v>
      </c>
      <c r="F14" s="27"/>
      <c r="G14" s="30">
        <v>23481</v>
      </c>
      <c r="H14" s="25">
        <f t="shared" si="2"/>
        <v>0.66359166449173967</v>
      </c>
      <c r="I14" s="30">
        <v>20569</v>
      </c>
      <c r="J14" s="25">
        <f t="shared" si="3"/>
        <v>0.14157226894841751</v>
      </c>
    </row>
    <row r="15" spans="1:13" ht="25.5" customHeight="1" x14ac:dyDescent="0.25">
      <c r="A15" s="29" t="s">
        <v>56</v>
      </c>
      <c r="B15" s="27">
        <f t="shared" si="0"/>
        <v>11689.8</v>
      </c>
      <c r="C15" s="28">
        <v>7068</v>
      </c>
      <c r="D15" s="28">
        <v>3962</v>
      </c>
      <c r="E15" s="27">
        <v>659.8</v>
      </c>
      <c r="F15" s="27"/>
      <c r="G15" s="30">
        <v>2881</v>
      </c>
      <c r="H15" s="25">
        <f t="shared" si="2"/>
        <v>0.24645417372410136</v>
      </c>
      <c r="I15" s="30">
        <v>4665</v>
      </c>
      <c r="J15" s="25">
        <f t="shared" si="3"/>
        <v>-0.38242229367631297</v>
      </c>
    </row>
    <row r="16" spans="1:13" ht="25.5" customHeight="1" x14ac:dyDescent="0.25">
      <c r="A16" s="29" t="s">
        <v>57</v>
      </c>
      <c r="B16" s="27">
        <f t="shared" si="0"/>
        <v>156919.9467</v>
      </c>
      <c r="C16" s="28">
        <v>134730</v>
      </c>
      <c r="D16" s="28">
        <v>16974</v>
      </c>
      <c r="E16" s="27">
        <v>5215.9467000000004</v>
      </c>
      <c r="F16" s="27"/>
      <c r="G16" s="30">
        <v>81903</v>
      </c>
      <c r="H16" s="25">
        <f t="shared" si="2"/>
        <v>0.5219412937768988</v>
      </c>
      <c r="I16" s="30">
        <v>78885</v>
      </c>
      <c r="J16" s="25">
        <f t="shared" si="3"/>
        <v>3.8258223996957594E-2</v>
      </c>
    </row>
    <row r="17" spans="1:13" ht="25.5" customHeight="1" x14ac:dyDescent="0.25">
      <c r="A17" s="29" t="s">
        <v>58</v>
      </c>
      <c r="B17" s="27">
        <f t="shared" si="0"/>
        <v>30380.71</v>
      </c>
      <c r="C17" s="28">
        <v>27137</v>
      </c>
      <c r="D17" s="28">
        <v>2948</v>
      </c>
      <c r="E17" s="27">
        <v>295.70999999999998</v>
      </c>
      <c r="F17" s="27"/>
      <c r="G17" s="30">
        <v>13760</v>
      </c>
      <c r="H17" s="25">
        <f t="shared" si="2"/>
        <v>0.45291897391469788</v>
      </c>
      <c r="I17" s="30">
        <v>8221</v>
      </c>
      <c r="J17" s="25">
        <f t="shared" si="3"/>
        <v>0.67376231601994896</v>
      </c>
    </row>
    <row r="18" spans="1:13" ht="25.5" customHeight="1" x14ac:dyDescent="0.25">
      <c r="A18" s="29" t="s">
        <v>59</v>
      </c>
      <c r="B18" s="27">
        <f t="shared" si="0"/>
        <v>50184.800000000003</v>
      </c>
      <c r="C18" s="28">
        <v>23115</v>
      </c>
      <c r="D18" s="28">
        <v>980</v>
      </c>
      <c r="E18" s="27">
        <v>4089.8</v>
      </c>
      <c r="F18" s="27">
        <v>22000</v>
      </c>
      <c r="G18" s="30">
        <v>26020</v>
      </c>
      <c r="H18" s="25">
        <f t="shared" si="2"/>
        <v>0.51848368430281677</v>
      </c>
      <c r="I18" s="30">
        <v>31384</v>
      </c>
      <c r="J18" s="25">
        <f t="shared" si="3"/>
        <v>-0.17091511598266632</v>
      </c>
    </row>
    <row r="19" spans="1:13" ht="25.5" customHeight="1" x14ac:dyDescent="0.25">
      <c r="A19" s="29" t="s">
        <v>60</v>
      </c>
      <c r="B19" s="27">
        <f t="shared" si="0"/>
        <v>29442.1</v>
      </c>
      <c r="C19" s="28">
        <v>19979</v>
      </c>
      <c r="D19" s="28">
        <v>9110</v>
      </c>
      <c r="E19" s="30">
        <v>353.1</v>
      </c>
      <c r="F19" s="30"/>
      <c r="G19" s="30">
        <v>14255</v>
      </c>
      <c r="H19" s="25">
        <f t="shared" si="2"/>
        <v>0.48417062641591463</v>
      </c>
      <c r="I19" s="30">
        <v>13446</v>
      </c>
      <c r="J19" s="25">
        <f t="shared" si="3"/>
        <v>6.0166592295106354E-2</v>
      </c>
    </row>
    <row r="20" spans="1:13" ht="25.5" customHeight="1" x14ac:dyDescent="0.25">
      <c r="A20" s="29" t="s">
        <v>61</v>
      </c>
      <c r="B20" s="27">
        <f t="shared" si="0"/>
        <v>7858.04</v>
      </c>
      <c r="C20" s="28">
        <v>211</v>
      </c>
      <c r="D20" s="28">
        <v>7153</v>
      </c>
      <c r="E20" s="27">
        <v>494.04</v>
      </c>
      <c r="F20" s="27"/>
      <c r="G20" s="30">
        <v>4853</v>
      </c>
      <c r="H20" s="25">
        <f t="shared" si="2"/>
        <v>0.61758402858728134</v>
      </c>
      <c r="I20" s="30">
        <v>5986</v>
      </c>
      <c r="J20" s="25">
        <f t="shared" si="3"/>
        <v>-0.18927497494153023</v>
      </c>
    </row>
    <row r="21" spans="1:13" ht="25.5" customHeight="1" x14ac:dyDescent="0.25">
      <c r="A21" s="29" t="s">
        <v>62</v>
      </c>
      <c r="B21" s="27">
        <f t="shared" si="0"/>
        <v>550</v>
      </c>
      <c r="C21" s="28">
        <v>530</v>
      </c>
      <c r="D21" s="28">
        <v>20</v>
      </c>
      <c r="E21" s="27"/>
      <c r="F21" s="27"/>
      <c r="G21" s="30">
        <v>438</v>
      </c>
      <c r="H21" s="25">
        <f t="shared" si="2"/>
        <v>0.79636363636363638</v>
      </c>
      <c r="I21" s="30">
        <v>278</v>
      </c>
      <c r="J21" s="25">
        <f t="shared" si="3"/>
        <v>0.57553956834532372</v>
      </c>
    </row>
    <row r="22" spans="1:13" ht="25.5" customHeight="1" x14ac:dyDescent="0.25">
      <c r="A22" s="31" t="s">
        <v>63</v>
      </c>
      <c r="B22" s="27">
        <f t="shared" si="0"/>
        <v>3035</v>
      </c>
      <c r="C22" s="28">
        <v>2314</v>
      </c>
      <c r="D22" s="28">
        <v>721</v>
      </c>
      <c r="E22" s="27"/>
      <c r="F22" s="27"/>
      <c r="G22" s="30">
        <v>1094</v>
      </c>
      <c r="H22" s="25">
        <f t="shared" si="2"/>
        <v>0.36046128500823721</v>
      </c>
      <c r="I22" s="30">
        <v>1355</v>
      </c>
      <c r="J22" s="25">
        <f t="shared" si="3"/>
        <v>-0.19261992619926199</v>
      </c>
    </row>
    <row r="23" spans="1:13" ht="25.5" customHeight="1" x14ac:dyDescent="0.25">
      <c r="A23" s="32" t="s">
        <v>64</v>
      </c>
      <c r="B23" s="27">
        <f t="shared" si="0"/>
        <v>51001.5</v>
      </c>
      <c r="C23" s="27">
        <v>47855</v>
      </c>
      <c r="D23" s="28">
        <v>734</v>
      </c>
      <c r="E23" s="27">
        <v>2412.5</v>
      </c>
      <c r="F23" s="27"/>
      <c r="G23" s="27">
        <v>25839</v>
      </c>
      <c r="H23" s="25">
        <f t="shared" si="2"/>
        <v>0.50663215787770943</v>
      </c>
      <c r="I23" s="27">
        <v>19056</v>
      </c>
      <c r="J23" s="25">
        <f t="shared" si="3"/>
        <v>0.35595088161209065</v>
      </c>
    </row>
    <row r="24" spans="1:13" ht="25.5" customHeight="1" x14ac:dyDescent="0.25">
      <c r="A24" s="32" t="s">
        <v>65</v>
      </c>
      <c r="B24" s="27">
        <f t="shared" si="0"/>
        <v>3725</v>
      </c>
      <c r="C24" s="28">
        <v>3697</v>
      </c>
      <c r="D24" s="28"/>
      <c r="E24" s="28">
        <v>28</v>
      </c>
      <c r="F24" s="28"/>
      <c r="G24" s="28">
        <v>2124</v>
      </c>
      <c r="H24" s="25">
        <f t="shared" si="2"/>
        <v>0.57020134228187924</v>
      </c>
      <c r="I24" s="28">
        <v>1170</v>
      </c>
      <c r="J24" s="25">
        <f t="shared" si="3"/>
        <v>0.81538461538461537</v>
      </c>
    </row>
    <row r="25" spans="1:13" ht="25.5" customHeight="1" x14ac:dyDescent="0.25">
      <c r="A25" s="32" t="s">
        <v>66</v>
      </c>
      <c r="B25" s="27">
        <f t="shared" si="0"/>
        <v>10371</v>
      </c>
      <c r="C25" s="28">
        <v>9567</v>
      </c>
      <c r="D25" s="28">
        <v>804</v>
      </c>
      <c r="E25" s="28"/>
      <c r="F25" s="28"/>
      <c r="G25" s="28">
        <v>6548</v>
      </c>
      <c r="H25" s="25">
        <f t="shared" si="2"/>
        <v>0.63137595217433229</v>
      </c>
      <c r="I25" s="28">
        <v>5536</v>
      </c>
      <c r="J25" s="25">
        <f t="shared" si="3"/>
        <v>0.18280346820809248</v>
      </c>
    </row>
    <row r="26" spans="1:13" ht="25.5" customHeight="1" x14ac:dyDescent="0.25">
      <c r="A26" s="32" t="s">
        <v>67</v>
      </c>
      <c r="B26" s="27">
        <f t="shared" si="0"/>
        <v>8600</v>
      </c>
      <c r="C26" s="28">
        <v>8600</v>
      </c>
      <c r="D26" s="28">
        <v>0</v>
      </c>
      <c r="E26" s="28">
        <v>0</v>
      </c>
      <c r="F26" s="28"/>
      <c r="G26" s="28">
        <v>6717</v>
      </c>
      <c r="H26" s="25">
        <f t="shared" si="2"/>
        <v>0.78104651162790695</v>
      </c>
      <c r="I26" s="28">
        <v>6212</v>
      </c>
      <c r="J26" s="25">
        <f t="shared" si="3"/>
        <v>8.1294269156471352E-2</v>
      </c>
    </row>
    <row r="27" spans="1:13" ht="25.5" customHeight="1" x14ac:dyDescent="0.25">
      <c r="A27" s="32" t="s">
        <v>68</v>
      </c>
      <c r="B27" s="27">
        <f t="shared" si="0"/>
        <v>100</v>
      </c>
      <c r="C27" s="28">
        <v>100</v>
      </c>
      <c r="D27" s="28">
        <v>0</v>
      </c>
      <c r="E27" s="28">
        <v>0</v>
      </c>
      <c r="F27" s="28"/>
      <c r="G27" s="28"/>
      <c r="H27" s="25">
        <f t="shared" si="2"/>
        <v>0</v>
      </c>
      <c r="I27" s="28">
        <v>0</v>
      </c>
      <c r="J27" s="25"/>
    </row>
    <row r="28" spans="1:13" s="6" customFormat="1" ht="25.5" customHeight="1" x14ac:dyDescent="0.25">
      <c r="A28" s="33" t="s">
        <v>69</v>
      </c>
      <c r="B28" s="24">
        <f t="shared" si="0"/>
        <v>995839</v>
      </c>
      <c r="C28" s="24">
        <v>27250</v>
      </c>
      <c r="D28" s="24">
        <v>18439</v>
      </c>
      <c r="E28" s="24">
        <v>950150</v>
      </c>
      <c r="F28" s="24">
        <v>0</v>
      </c>
      <c r="G28" s="34">
        <v>543042</v>
      </c>
      <c r="H28" s="25">
        <f t="shared" si="2"/>
        <v>0.54531103923425372</v>
      </c>
      <c r="I28" s="34">
        <v>310905</v>
      </c>
      <c r="J28" s="25">
        <f>(G28-I28)/I28</f>
        <v>0.74664929801707913</v>
      </c>
      <c r="M28" s="45"/>
    </row>
    <row r="29" spans="1:13" s="6" customFormat="1" ht="25.5" customHeight="1" x14ac:dyDescent="0.25">
      <c r="A29" s="33" t="s">
        <v>70</v>
      </c>
      <c r="B29" s="24">
        <f t="shared" si="0"/>
        <v>1879</v>
      </c>
      <c r="C29" s="35">
        <v>1800</v>
      </c>
      <c r="D29" s="24">
        <v>79</v>
      </c>
      <c r="E29" s="24"/>
      <c r="F29" s="24"/>
      <c r="G29" s="34">
        <v>38</v>
      </c>
      <c r="H29" s="25">
        <f t="shared" si="2"/>
        <v>2.0223523150612027E-2</v>
      </c>
      <c r="I29" s="34"/>
      <c r="J29" s="25"/>
      <c r="M29" s="45"/>
    </row>
    <row r="30" spans="1:13" ht="25" customHeight="1" x14ac:dyDescent="0.25"/>
  </sheetData>
  <mergeCells count="3">
    <mergeCell ref="A2:J2"/>
    <mergeCell ref="G4:J4"/>
    <mergeCell ref="A4:A5"/>
  </mergeCells>
  <phoneticPr fontId="23" type="noConversion"/>
  <printOptions horizontalCentered="1"/>
  <pageMargins left="0.78680555555555598" right="0.78680555555555598" top="1.5743055555555601" bottom="0.78680555555555598" header="0.39305555555555599" footer="0.78680555555555598"/>
  <pageSetup paperSize="9" scale="75" firstPageNumber="13" orientation="portrait" useFirstPageNumber="1"/>
  <headerFooter scaleWithDoc="0">
    <oddFooter>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2021年1-6月收入</vt:lpstr>
      <vt:lpstr>2021年1-6月支出</vt:lpstr>
      <vt:lpstr>'2021年1-6月收入'!Print_Area</vt:lpstr>
      <vt:lpstr>'2021年1-6月支出'!Print_Area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jingchun sun</cp:lastModifiedBy>
  <dcterms:created xsi:type="dcterms:W3CDTF">2021-07-21T04:04:01Z</dcterms:created>
  <dcterms:modified xsi:type="dcterms:W3CDTF">2021-07-21T10:21:05Z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2F84FE6D631C409494A47B070C40B668</vt:lpwstr>
  </property>
  <property fmtid="{D5CDD505-2E9C-101B-9397-08002B2CF9AE}" pid="3" name="KSOProductBuildVer">
    <vt:lpwstr>2052-11.1.0.10503</vt:lpwstr>
  </property>
</Properties>
</file>